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<sst xmlns="http://schemas.openxmlformats.org/spreadsheetml/2006/main" count="41" uniqueCount="21">
  <si>
    <t>Phòng</t>
  </si>
  <si>
    <t>Chỉ số điện</t>
  </si>
  <si>
    <t>Chỉ số nước</t>
  </si>
  <si>
    <t>Người nộp</t>
  </si>
  <si>
    <t>Trước</t>
  </si>
  <si>
    <t>Sau</t>
  </si>
  <si>
    <t>Họ và tên</t>
  </si>
  <si>
    <t>Chữ ký</t>
  </si>
  <si>
    <t>Tổng cộng:</t>
  </si>
  <si>
    <t>Người lập</t>
  </si>
  <si>
    <t>Nguyễn Duy Khánh</t>
  </si>
  <si>
    <t>Đơn giá
Điện 
(đ/Kw)</t>
  </si>
  <si>
    <t>Thành tiền Điện
 (đ)</t>
  </si>
  <si>
    <t>Thành tiền Nước
 (đ)</t>
  </si>
  <si>
    <t>Đơn giá
Nước 
(đ/m3)</t>
  </si>
  <si>
    <t>Số Nước
 (m3)</t>
  </si>
  <si>
    <t>Số Điện
 (Kw)</t>
  </si>
  <si>
    <t>Tổng tiền</t>
  </si>
  <si>
    <t>BẢNG TỔNG HỢP THU TIỀN ĐIỆN + NƯỚC KTX SV THÁNG 05/2019 - DÃY: 62</t>
  </si>
  <si>
    <t>BẢNG TỔNG HỢP THU TIỀN ĐIỆN + NƯỚC KTX SV THÁNG 05/2020 - DÃY: 64</t>
  </si>
  <si>
    <t>Tp.HCM, ngày 01 tháng 6 năm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</si>
</sst>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1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1" fontId="39" fillId="0" borderId="0" xfId="0" applyNumberFormat="1" applyFont="1" applyAlignment="1">
      <alignment/>
    </xf>
    <xf numFmtId="14" fontId="41" fillId="0" borderId="12" xfId="0" applyNumberFormat="1" applyFont="1" applyBorder="1" applyAlignment="1">
      <alignment/>
    </xf>
    <xf numFmtId="3" fontId="41" fillId="0" borderId="12" xfId="0" applyNumberFormat="1" applyFont="1" applyBorder="1" applyAlignment="1">
      <alignment horizontal="center"/>
    </xf>
    <xf numFmtId="3" fontId="41" fillId="0" borderId="12" xfId="42" applyNumberFormat="1" applyFont="1" applyFill="1" applyBorder="1" applyAlignment="1">
      <alignment/>
    </xf>
    <xf numFmtId="3" fontId="40" fillId="0" borderId="12" xfId="42" applyNumberFormat="1" applyFont="1" applyFill="1" applyBorder="1" applyAlignment="1">
      <alignment/>
    </xf>
    <xf numFmtId="3" fontId="41" fillId="0" borderId="13" xfId="0" applyNumberFormat="1" applyFont="1" applyBorder="1" applyAlignment="1">
      <alignment horizontal="center"/>
    </xf>
    <xf numFmtId="3" fontId="40" fillId="0" borderId="14" xfId="42" applyNumberFormat="1" applyFont="1" applyFill="1" applyBorder="1" applyAlignment="1">
      <alignment/>
    </xf>
    <xf numFmtId="3" fontId="40" fillId="0" borderId="11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40" fillId="0" borderId="11" xfId="42" applyNumberFormat="1" applyFont="1" applyBorder="1" applyAlignment="1">
      <alignment horizontal="center"/>
    </xf>
    <xf numFmtId="3" fontId="40" fillId="0" borderId="11" xfId="42" applyNumberFormat="1" applyFont="1" applyFill="1" applyBorder="1" applyAlignment="1">
      <alignment/>
    </xf>
    <xf numFmtId="14" fontId="41" fillId="0" borderId="13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1" fillId="0" borderId="13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1" fontId="39" fillId="33" borderId="0" xfId="0" applyNumberFormat="1" applyFont="1" applyFill="1" applyAlignment="1">
      <alignment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3" fontId="40" fillId="0" borderId="17" xfId="0" applyNumberFormat="1" applyFont="1" applyBorder="1" applyAlignment="1">
      <alignment horizontal="center"/>
    </xf>
    <xf numFmtId="3" fontId="40" fillId="0" borderId="18" xfId="0" applyNumberFormat="1" applyFont="1" applyBorder="1" applyAlignment="1">
      <alignment horizontal="center"/>
    </xf>
    <xf numFmtId="3" fontId="40" fillId="0" borderId="19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9">
      <selection activeCell="Q16" sqref="Q16"/>
    </sheetView>
  </sheetViews>
  <sheetFormatPr defaultColWidth="9.140625" defaultRowHeight="15"/>
  <cols>
    <col min="1" max="1" width="6.8515625" style="4" bestFit="1" customWidth="1"/>
    <col min="2" max="5" width="8.57421875" style="4" customWidth="1"/>
    <col min="6" max="6" width="8.7109375" style="4" customWidth="1"/>
    <col min="7" max="7" width="7.8515625" style="4" customWidth="1"/>
    <col min="8" max="9" width="8.57421875" style="4" customWidth="1"/>
    <col min="10" max="10" width="13.140625" style="4" customWidth="1"/>
    <col min="11" max="11" width="11.8515625" style="4" customWidth="1"/>
    <col min="12" max="12" width="13.8515625" style="4" customWidth="1"/>
    <col min="13" max="13" width="23.00390625" style="4" customWidth="1"/>
    <col min="14" max="14" width="11.28125" style="4" bestFit="1" customWidth="1"/>
    <col min="15" max="15" width="9.140625" style="24" customWidth="1"/>
    <col min="16" max="16384" width="9.140625" style="4" customWidth="1"/>
  </cols>
  <sheetData>
    <row r="1" spans="1:15" s="1" customFormat="1" ht="19.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2"/>
    </row>
    <row r="2" spans="1:15" s="3" customFormat="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</row>
    <row r="3" spans="1:14" ht="15.75">
      <c r="A3" s="42" t="s">
        <v>0</v>
      </c>
      <c r="B3" s="38" t="s">
        <v>1</v>
      </c>
      <c r="C3" s="38"/>
      <c r="D3" s="38" t="s">
        <v>2</v>
      </c>
      <c r="E3" s="38"/>
      <c r="F3" s="34" t="s">
        <v>16</v>
      </c>
      <c r="G3" s="34" t="s">
        <v>15</v>
      </c>
      <c r="H3" s="34" t="s">
        <v>11</v>
      </c>
      <c r="I3" s="34" t="s">
        <v>14</v>
      </c>
      <c r="J3" s="34" t="s">
        <v>12</v>
      </c>
      <c r="K3" s="34" t="s">
        <v>13</v>
      </c>
      <c r="L3" s="36" t="s">
        <v>17</v>
      </c>
      <c r="M3" s="38" t="s">
        <v>3</v>
      </c>
      <c r="N3" s="38"/>
    </row>
    <row r="4" spans="1:14" ht="60.75" customHeight="1">
      <c r="A4" s="38"/>
      <c r="B4" s="5" t="s">
        <v>4</v>
      </c>
      <c r="C4" s="5" t="s">
        <v>5</v>
      </c>
      <c r="D4" s="5" t="s">
        <v>4</v>
      </c>
      <c r="E4" s="5" t="s">
        <v>5</v>
      </c>
      <c r="F4" s="35"/>
      <c r="G4" s="35"/>
      <c r="H4" s="35"/>
      <c r="I4" s="35"/>
      <c r="J4" s="35"/>
      <c r="K4" s="35"/>
      <c r="L4" s="37"/>
      <c r="M4" s="5" t="s">
        <v>6</v>
      </c>
      <c r="N4" s="5" t="s">
        <v>7</v>
      </c>
    </row>
    <row r="5" spans="1:16" ht="19.5" customHeight="1">
      <c r="A5" s="12">
        <v>1</v>
      </c>
      <c r="B5" s="12">
        <v>32772</v>
      </c>
      <c r="C5" s="12">
        <v>32842</v>
      </c>
      <c r="D5" s="12">
        <v>272</v>
      </c>
      <c r="E5" s="12">
        <v>296</v>
      </c>
      <c r="F5" s="12">
        <f aca="true" t="shared" si="0" ref="F5:F10">C5-B5</f>
        <v>70</v>
      </c>
      <c r="G5" s="12">
        <f aca="true" t="shared" si="1" ref="G5:G10">E5-D5</f>
        <v>24</v>
      </c>
      <c r="H5" s="12">
        <v>1900</v>
      </c>
      <c r="I5" s="12">
        <v>7200</v>
      </c>
      <c r="J5" s="13">
        <f aca="true" t="shared" si="2" ref="J5:K10">H5*F5</f>
        <v>133000</v>
      </c>
      <c r="K5" s="13">
        <f t="shared" si="2"/>
        <v>172800</v>
      </c>
      <c r="L5" s="14">
        <f>K5+J5</f>
        <v>305800</v>
      </c>
      <c r="M5" s="6"/>
      <c r="N5" s="11"/>
      <c r="P5" s="10"/>
    </row>
    <row r="6" spans="1:16" ht="19.5" customHeight="1">
      <c r="A6" s="15">
        <v>2</v>
      </c>
      <c r="B6" s="15">
        <v>1438</v>
      </c>
      <c r="C6" s="15">
        <v>1523</v>
      </c>
      <c r="D6" s="12">
        <v>127</v>
      </c>
      <c r="E6" s="12">
        <v>132</v>
      </c>
      <c r="F6" s="12">
        <f t="shared" si="0"/>
        <v>85</v>
      </c>
      <c r="G6" s="12">
        <f t="shared" si="1"/>
        <v>5</v>
      </c>
      <c r="H6" s="12">
        <v>1900</v>
      </c>
      <c r="I6" s="12">
        <v>7200</v>
      </c>
      <c r="J6" s="13">
        <f t="shared" si="2"/>
        <v>161500</v>
      </c>
      <c r="K6" s="13">
        <f t="shared" si="2"/>
        <v>36000</v>
      </c>
      <c r="L6" s="14">
        <f aca="true" t="shared" si="3" ref="L6:L11">K6+J6</f>
        <v>197500</v>
      </c>
      <c r="M6" s="28"/>
      <c r="N6" s="7"/>
      <c r="P6" s="10"/>
    </row>
    <row r="7" spans="1:16" ht="19.5" customHeight="1">
      <c r="A7" s="15">
        <v>3</v>
      </c>
      <c r="B7" s="15">
        <v>3503</v>
      </c>
      <c r="C7" s="15">
        <v>3595</v>
      </c>
      <c r="D7" s="12">
        <v>264</v>
      </c>
      <c r="E7" s="12">
        <v>298</v>
      </c>
      <c r="F7" s="12">
        <f t="shared" si="0"/>
        <v>92</v>
      </c>
      <c r="G7" s="12">
        <f t="shared" si="1"/>
        <v>34</v>
      </c>
      <c r="H7" s="12">
        <v>1900</v>
      </c>
      <c r="I7" s="12">
        <v>7200</v>
      </c>
      <c r="J7" s="13">
        <f t="shared" si="2"/>
        <v>174800</v>
      </c>
      <c r="K7" s="13">
        <f t="shared" si="2"/>
        <v>244800</v>
      </c>
      <c r="L7" s="14">
        <f t="shared" si="3"/>
        <v>419600</v>
      </c>
      <c r="M7" s="28"/>
      <c r="N7" s="7"/>
      <c r="P7" s="10"/>
    </row>
    <row r="8" spans="1:16" ht="19.5" customHeight="1">
      <c r="A8" s="15">
        <v>4</v>
      </c>
      <c r="B8" s="15">
        <v>6245</v>
      </c>
      <c r="C8" s="15">
        <v>6311</v>
      </c>
      <c r="D8" s="12">
        <v>174</v>
      </c>
      <c r="E8" s="12">
        <v>184</v>
      </c>
      <c r="F8" s="12">
        <f t="shared" si="0"/>
        <v>66</v>
      </c>
      <c r="G8" s="12">
        <f t="shared" si="1"/>
        <v>10</v>
      </c>
      <c r="H8" s="12">
        <v>1900</v>
      </c>
      <c r="I8" s="12">
        <v>7200</v>
      </c>
      <c r="J8" s="13">
        <f t="shared" si="2"/>
        <v>125400</v>
      </c>
      <c r="K8" s="13">
        <f t="shared" si="2"/>
        <v>72000</v>
      </c>
      <c r="L8" s="14">
        <f t="shared" si="3"/>
        <v>197400</v>
      </c>
      <c r="M8" s="28"/>
      <c r="N8" s="21"/>
      <c r="P8" s="10"/>
    </row>
    <row r="9" spans="1:16" ht="19.5" customHeight="1">
      <c r="A9" s="15">
        <v>5</v>
      </c>
      <c r="B9" s="15">
        <v>1267</v>
      </c>
      <c r="C9" s="15">
        <v>1411</v>
      </c>
      <c r="D9" s="12">
        <v>183</v>
      </c>
      <c r="E9" s="12">
        <v>194</v>
      </c>
      <c r="F9" s="12">
        <f t="shared" si="0"/>
        <v>144</v>
      </c>
      <c r="G9" s="12">
        <f t="shared" si="1"/>
        <v>11</v>
      </c>
      <c r="H9" s="12">
        <v>1900</v>
      </c>
      <c r="I9" s="12">
        <v>7200</v>
      </c>
      <c r="J9" s="13">
        <f t="shared" si="2"/>
        <v>273600</v>
      </c>
      <c r="K9" s="13">
        <f t="shared" si="2"/>
        <v>79200</v>
      </c>
      <c r="L9" s="14">
        <f t="shared" si="3"/>
        <v>352800</v>
      </c>
      <c r="M9" s="28"/>
      <c r="N9" s="7"/>
      <c r="P9" s="10"/>
    </row>
    <row r="10" spans="1:16" ht="19.5" customHeight="1">
      <c r="A10" s="15">
        <v>6</v>
      </c>
      <c r="B10" s="15">
        <v>20642</v>
      </c>
      <c r="C10" s="15">
        <v>20719</v>
      </c>
      <c r="D10" s="12">
        <v>203</v>
      </c>
      <c r="E10" s="12">
        <v>214</v>
      </c>
      <c r="F10" s="12">
        <f t="shared" si="0"/>
        <v>77</v>
      </c>
      <c r="G10" s="12">
        <f t="shared" si="1"/>
        <v>11</v>
      </c>
      <c r="H10" s="12">
        <v>1900</v>
      </c>
      <c r="I10" s="12">
        <v>7200</v>
      </c>
      <c r="J10" s="13">
        <f t="shared" si="2"/>
        <v>146300</v>
      </c>
      <c r="K10" s="13">
        <f t="shared" si="2"/>
        <v>79200</v>
      </c>
      <c r="L10" s="16">
        <f t="shared" si="3"/>
        <v>225500</v>
      </c>
      <c r="M10" s="28"/>
      <c r="N10" s="7"/>
      <c r="P10" s="10"/>
    </row>
    <row r="11" spans="1:16" ht="19.5" customHeight="1">
      <c r="A11" s="39" t="s">
        <v>8</v>
      </c>
      <c r="B11" s="40"/>
      <c r="C11" s="40"/>
      <c r="D11" s="40"/>
      <c r="E11" s="41"/>
      <c r="F11" s="17">
        <f>SUM(F5:F10)</f>
        <v>534</v>
      </c>
      <c r="G11" s="17">
        <f>SUM(G5:G10)</f>
        <v>95</v>
      </c>
      <c r="H11" s="17"/>
      <c r="I11" s="18"/>
      <c r="J11" s="19">
        <f>SUM(J5:J10)</f>
        <v>1014600</v>
      </c>
      <c r="K11" s="19">
        <f>SUM(K5:K10)</f>
        <v>684000</v>
      </c>
      <c r="L11" s="20">
        <f t="shared" si="3"/>
        <v>1698600</v>
      </c>
      <c r="M11" s="29"/>
      <c r="N11" s="8"/>
      <c r="P11" s="10"/>
    </row>
    <row r="13" spans="10:15" ht="15.75">
      <c r="J13" s="32"/>
      <c r="K13" s="32"/>
      <c r="L13" s="32"/>
      <c r="M13" s="32"/>
      <c r="N13" s="32"/>
      <c r="O13" s="25"/>
    </row>
    <row r="14" spans="10:15" ht="15.75">
      <c r="J14" s="33"/>
      <c r="K14" s="33"/>
      <c r="L14" s="33"/>
      <c r="M14" s="33"/>
      <c r="N14" s="33"/>
      <c r="O14" s="26"/>
    </row>
    <row r="15" spans="10:15" ht="15.75">
      <c r="J15" s="33"/>
      <c r="K15" s="33"/>
      <c r="L15" s="33"/>
      <c r="M15" s="33"/>
      <c r="N15" s="33"/>
      <c r="O15" s="26"/>
    </row>
    <row r="16" spans="2:15" ht="19.5">
      <c r="B16" s="31" t="s">
        <v>19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42" t="s">
        <v>0</v>
      </c>
      <c r="B18" s="38" t="s">
        <v>1</v>
      </c>
      <c r="C18" s="38"/>
      <c r="D18" s="38" t="s">
        <v>2</v>
      </c>
      <c r="E18" s="38"/>
      <c r="F18" s="34" t="s">
        <v>16</v>
      </c>
      <c r="G18" s="34" t="s">
        <v>15</v>
      </c>
      <c r="H18" s="34" t="s">
        <v>11</v>
      </c>
      <c r="I18" s="34" t="s">
        <v>14</v>
      </c>
      <c r="J18" s="34" t="s">
        <v>12</v>
      </c>
      <c r="K18" s="34" t="s">
        <v>13</v>
      </c>
      <c r="L18" s="36" t="s">
        <v>17</v>
      </c>
      <c r="M18" s="38" t="s">
        <v>3</v>
      </c>
      <c r="N18" s="38"/>
    </row>
    <row r="19" spans="1:14" ht="15.75">
      <c r="A19" s="38"/>
      <c r="B19" s="9" t="s">
        <v>4</v>
      </c>
      <c r="C19" s="9" t="s">
        <v>5</v>
      </c>
      <c r="D19" s="9" t="s">
        <v>4</v>
      </c>
      <c r="E19" s="9" t="s">
        <v>5</v>
      </c>
      <c r="F19" s="35"/>
      <c r="G19" s="35"/>
      <c r="H19" s="35"/>
      <c r="I19" s="35"/>
      <c r="J19" s="35"/>
      <c r="K19" s="35"/>
      <c r="L19" s="37"/>
      <c r="M19" s="9" t="s">
        <v>6</v>
      </c>
      <c r="N19" s="9" t="s">
        <v>7</v>
      </c>
    </row>
    <row r="20" spans="1:18" ht="15.75">
      <c r="A20" s="12">
        <v>1</v>
      </c>
      <c r="B20" s="12">
        <v>19936</v>
      </c>
      <c r="C20" s="12">
        <v>19996</v>
      </c>
      <c r="D20" s="12">
        <v>3248</v>
      </c>
      <c r="E20" s="12">
        <v>3254</v>
      </c>
      <c r="F20" s="12">
        <f aca="true" t="shared" si="4" ref="F20:F25">C20-B20</f>
        <v>60</v>
      </c>
      <c r="G20" s="12">
        <f aca="true" t="shared" si="5" ref="G20:G25">E20-D20</f>
        <v>6</v>
      </c>
      <c r="H20" s="12">
        <v>1900</v>
      </c>
      <c r="I20" s="12">
        <v>7200</v>
      </c>
      <c r="J20" s="13">
        <f aca="true" t="shared" si="6" ref="J20:J25">H20*F20</f>
        <v>114000</v>
      </c>
      <c r="K20" s="13">
        <f aca="true" t="shared" si="7" ref="K20:K25">I20*G20</f>
        <v>43200</v>
      </c>
      <c r="L20" s="14">
        <f>K20+J20</f>
        <v>157200</v>
      </c>
      <c r="M20" s="30"/>
      <c r="N20" s="6"/>
      <c r="P20" s="10"/>
      <c r="Q20" s="10"/>
      <c r="R20" s="10"/>
    </row>
    <row r="21" spans="1:18" ht="15.75">
      <c r="A21" s="15">
        <v>2</v>
      </c>
      <c r="B21" s="15">
        <v>23259</v>
      </c>
      <c r="C21" s="15">
        <v>23329</v>
      </c>
      <c r="D21" s="15">
        <v>2888</v>
      </c>
      <c r="E21" s="15">
        <v>2902</v>
      </c>
      <c r="F21" s="12">
        <f t="shared" si="4"/>
        <v>70</v>
      </c>
      <c r="G21" s="12">
        <f t="shared" si="5"/>
        <v>14</v>
      </c>
      <c r="H21" s="12">
        <v>1900</v>
      </c>
      <c r="I21" s="12">
        <v>7200</v>
      </c>
      <c r="J21" s="13">
        <f t="shared" si="6"/>
        <v>133000</v>
      </c>
      <c r="K21" s="13">
        <f t="shared" si="7"/>
        <v>100800</v>
      </c>
      <c r="L21" s="14">
        <f aca="true" t="shared" si="8" ref="L21:L26">K21+J21</f>
        <v>233800</v>
      </c>
      <c r="M21" s="27"/>
      <c r="N21" s="21"/>
      <c r="P21" s="10"/>
      <c r="Q21" s="10"/>
      <c r="R21" s="10"/>
    </row>
    <row r="22" spans="1:18" ht="15.75">
      <c r="A22" s="15">
        <v>3</v>
      </c>
      <c r="B22" s="15">
        <v>21367</v>
      </c>
      <c r="C22" s="15">
        <v>21410</v>
      </c>
      <c r="D22" s="15">
        <v>4310</v>
      </c>
      <c r="E22" s="15">
        <v>4315</v>
      </c>
      <c r="F22" s="12">
        <f t="shared" si="4"/>
        <v>43</v>
      </c>
      <c r="G22" s="12">
        <f t="shared" si="5"/>
        <v>5</v>
      </c>
      <c r="H22" s="12">
        <v>1900</v>
      </c>
      <c r="I22" s="12">
        <v>7200</v>
      </c>
      <c r="J22" s="13">
        <f t="shared" si="6"/>
        <v>81700</v>
      </c>
      <c r="K22" s="13">
        <f t="shared" si="7"/>
        <v>36000</v>
      </c>
      <c r="L22" s="14">
        <f t="shared" si="8"/>
        <v>117700</v>
      </c>
      <c r="M22" s="7"/>
      <c r="N22" s="7"/>
      <c r="P22" s="10"/>
      <c r="Q22" s="10"/>
      <c r="R22" s="10"/>
    </row>
    <row r="23" spans="1:18" ht="15.75">
      <c r="A23" s="15">
        <v>4</v>
      </c>
      <c r="B23" s="15">
        <v>29507</v>
      </c>
      <c r="C23" s="15">
        <v>29614</v>
      </c>
      <c r="D23" s="15">
        <v>3359</v>
      </c>
      <c r="E23" s="15">
        <v>3367</v>
      </c>
      <c r="F23" s="12">
        <f t="shared" si="4"/>
        <v>107</v>
      </c>
      <c r="G23" s="12">
        <f t="shared" si="5"/>
        <v>8</v>
      </c>
      <c r="H23" s="12">
        <v>1900</v>
      </c>
      <c r="I23" s="12">
        <v>7200</v>
      </c>
      <c r="J23" s="13">
        <f t="shared" si="6"/>
        <v>203300</v>
      </c>
      <c r="K23" s="13">
        <f t="shared" si="7"/>
        <v>57600</v>
      </c>
      <c r="L23" s="14">
        <f t="shared" si="8"/>
        <v>260900</v>
      </c>
      <c r="M23" s="7"/>
      <c r="N23" s="7"/>
      <c r="P23" s="10"/>
      <c r="Q23" s="10"/>
      <c r="R23" s="10"/>
    </row>
    <row r="24" spans="1:18" ht="15.75">
      <c r="A24" s="15">
        <v>5</v>
      </c>
      <c r="B24" s="15">
        <v>23759</v>
      </c>
      <c r="C24" s="15">
        <v>23887</v>
      </c>
      <c r="D24" s="15">
        <v>3463</v>
      </c>
      <c r="E24" s="15">
        <v>3473</v>
      </c>
      <c r="F24" s="12">
        <f t="shared" si="4"/>
        <v>128</v>
      </c>
      <c r="G24" s="12">
        <f t="shared" si="5"/>
        <v>10</v>
      </c>
      <c r="H24" s="12">
        <v>1900</v>
      </c>
      <c r="I24" s="12">
        <v>7200</v>
      </c>
      <c r="J24" s="13">
        <f t="shared" si="6"/>
        <v>243200</v>
      </c>
      <c r="K24" s="13">
        <f t="shared" si="7"/>
        <v>72000</v>
      </c>
      <c r="L24" s="14">
        <f t="shared" si="8"/>
        <v>315200</v>
      </c>
      <c r="M24" s="7"/>
      <c r="N24" s="7"/>
      <c r="P24" s="10"/>
      <c r="Q24" s="10"/>
      <c r="R24" s="10"/>
    </row>
    <row r="25" spans="1:16" ht="15.75">
      <c r="A25" s="15">
        <v>6</v>
      </c>
      <c r="B25" s="15"/>
      <c r="C25" s="15"/>
      <c r="D25" s="15"/>
      <c r="E25" s="15"/>
      <c r="F25" s="12">
        <f t="shared" si="4"/>
        <v>0</v>
      </c>
      <c r="G25" s="12">
        <f t="shared" si="5"/>
        <v>0</v>
      </c>
      <c r="H25" s="12">
        <v>1900</v>
      </c>
      <c r="I25" s="12">
        <v>7200</v>
      </c>
      <c r="J25" s="13">
        <f t="shared" si="6"/>
        <v>0</v>
      </c>
      <c r="K25" s="13">
        <f t="shared" si="7"/>
        <v>0</v>
      </c>
      <c r="L25" s="16">
        <f t="shared" si="8"/>
        <v>0</v>
      </c>
      <c r="M25" s="7"/>
      <c r="N25" s="7"/>
      <c r="P25" s="10"/>
    </row>
    <row r="26" spans="1:14" ht="15.75">
      <c r="A26" s="39" t="s">
        <v>8</v>
      </c>
      <c r="B26" s="40"/>
      <c r="C26" s="40"/>
      <c r="D26" s="40"/>
      <c r="E26" s="41"/>
      <c r="F26" s="17">
        <f>SUM(F20:F25)</f>
        <v>408</v>
      </c>
      <c r="G26" s="17">
        <f>SUM(G20:G25)</f>
        <v>43</v>
      </c>
      <c r="H26" s="17"/>
      <c r="I26" s="18"/>
      <c r="J26" s="19">
        <f>SUM(J20:J25)</f>
        <v>775200</v>
      </c>
      <c r="K26" s="19">
        <f>SUM(K20:K25)</f>
        <v>309600</v>
      </c>
      <c r="L26" s="20">
        <f t="shared" si="8"/>
        <v>1084800</v>
      </c>
      <c r="M26" s="8"/>
      <c r="N26" s="8"/>
    </row>
    <row r="29" spans="10:14" ht="15.75">
      <c r="J29" s="32" t="s">
        <v>20</v>
      </c>
      <c r="K29" s="32"/>
      <c r="L29" s="32"/>
      <c r="M29" s="32"/>
      <c r="N29" s="32"/>
    </row>
    <row r="30" spans="10:14" ht="15.75">
      <c r="J30" s="33" t="s">
        <v>9</v>
      </c>
      <c r="K30" s="33"/>
      <c r="L30" s="33"/>
      <c r="M30" s="33"/>
      <c r="N30" s="33"/>
    </row>
    <row r="31" spans="10:14" ht="15.75">
      <c r="J31" s="33" t="s">
        <v>10</v>
      </c>
      <c r="K31" s="33"/>
      <c r="L31" s="33"/>
      <c r="M31" s="33"/>
      <c r="N31" s="33"/>
    </row>
  </sheetData>
  <sheetProtection/>
  <mergeCells count="32">
    <mergeCell ref="J3:J4"/>
    <mergeCell ref="M3:N3"/>
    <mergeCell ref="G3:G4"/>
    <mergeCell ref="H3:H4"/>
    <mergeCell ref="K3:K4"/>
    <mergeCell ref="L3:L4"/>
    <mergeCell ref="A11:E11"/>
    <mergeCell ref="B3:C3"/>
    <mergeCell ref="J13:N13"/>
    <mergeCell ref="J14:N14"/>
    <mergeCell ref="J15:N15"/>
    <mergeCell ref="A1:N1"/>
    <mergeCell ref="A3:A4"/>
    <mergeCell ref="D3:E3"/>
    <mergeCell ref="F3:F4"/>
    <mergeCell ref="I3:I4"/>
    <mergeCell ref="A18:A19"/>
    <mergeCell ref="B18:C18"/>
    <mergeCell ref="D18:E18"/>
    <mergeCell ref="F18:F19"/>
    <mergeCell ref="G18:G19"/>
    <mergeCell ref="H18:H19"/>
    <mergeCell ref="B16:O16"/>
    <mergeCell ref="J29:N29"/>
    <mergeCell ref="J30:N30"/>
    <mergeCell ref="J31:N31"/>
    <mergeCell ref="I18:I19"/>
    <mergeCell ref="J18:J19"/>
    <mergeCell ref="K18:K19"/>
    <mergeCell ref="L18:L19"/>
    <mergeCell ref="M18:N18"/>
    <mergeCell ref="A26:E26"/>
  </mergeCells>
  <printOptions horizontalCentered="1"/>
  <pageMargins left="0.7" right="0" top="0.75" bottom="0.7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LeHanh</dc:creator>
  <cp:keywords/>
  <dc:description/>
  <cp:lastModifiedBy>LONG</cp:lastModifiedBy>
  <cp:lastPrinted>2020-03-09T03:00:51Z</cp:lastPrinted>
  <dcterms:created xsi:type="dcterms:W3CDTF">2018-09-05T07:49:25Z</dcterms:created>
  <dcterms:modified xsi:type="dcterms:W3CDTF">2020-06-03T02:04:01Z</dcterms:modified>
  <cp:category/>
  <cp:version/>
  <cp:contentType/>
  <cp:contentStatus/>
</cp:coreProperties>
</file>