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<sst xmlns="http://schemas.openxmlformats.org/spreadsheetml/2006/main" count="41" uniqueCount="21">
  <si>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>Phòng</t>
  </si>
  <si>
    <t>Chỉ số điện</t>
  </si>
  <si>
    <t>Chỉ số nước</t>
  </si>
  <si>
    <t>Người nộp</t>
  </si>
  <si>
    <t>Trước</t>
  </si>
  <si>
    <t>Sau</t>
  </si>
  <si>
    <t>Họ và tên</t>
  </si>
  <si>
    <t>Chữ ký</t>
  </si>
  <si>
    <t>Tổng cộng:</t>
  </si>
  <si>
    <t>Người lập</t>
  </si>
  <si>
    <t>Nguyễn Duy Khánh</t>
  </si>
  <si>
    <t>Đơn giá
Điện 
(đ/Kw)</t>
  </si>
  <si>
    <t>Thành tiền Điện
 (đ)</t>
  </si>
  <si>
    <t>Thành tiền Nước
 (đ)</t>
  </si>
  <si>
    <t>Đơn giá
Nước 
(đ/m3)</t>
  </si>
  <si>
    <t>Số Nước
 (m3)</t>
  </si>
  <si>
    <t>Số Điện
 (Kw)</t>
  </si>
  <si>
    <t>Tổng tiền</t>
  </si>
  <si>
    <t>BẢNG TỔNG HỢP THU TIỀN ĐIỆN + NƯỚC KTX SV THÁNG 09/2019 - DÃY: 62</t>
  </si>
  <si>
    <t>BẢNG TỔNG HỢP THU TIỀN ĐIỆN + NƯỚC KTX SV THÁNG 09/2019 - DÃY: 64</t>
  </si>
  <si>
    <t>Tp.HCM, ngày 1 tháng 10 năm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</si>
</sst>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11" xfId="0" applyFont="1" applyBorder="1" applyAlignment="1">
      <alignment horizontal="center" vertical="center"/>
    </xf>
    <xf numFmtId="1" fontId="41" fillId="0" borderId="12" xfId="0" applyNumberFormat="1" applyFont="1" applyBorder="1" applyAlignment="1">
      <alignment horizontal="center"/>
    </xf>
    <xf numFmtId="164" fontId="41" fillId="0" borderId="12" xfId="42" applyNumberFormat="1" applyFont="1" applyFill="1" applyBorder="1" applyAlignment="1">
      <alignment/>
    </xf>
    <xf numFmtId="0" fontId="41" fillId="0" borderId="12" xfId="0" applyFont="1" applyBorder="1" applyAlignment="1">
      <alignment/>
    </xf>
    <xf numFmtId="1" fontId="41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1" fontId="40" fillId="0" borderId="11" xfId="0" applyNumberFormat="1" applyFont="1" applyBorder="1" applyAlignment="1">
      <alignment horizontal="center"/>
    </xf>
    <xf numFmtId="1" fontId="41" fillId="0" borderId="11" xfId="0" applyNumberFormat="1" applyFont="1" applyBorder="1" applyAlignment="1">
      <alignment horizontal="center"/>
    </xf>
    <xf numFmtId="164" fontId="40" fillId="0" borderId="11" xfId="42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0" fillId="0" borderId="0" xfId="0" applyFont="1" applyAlignment="1">
      <alignment/>
    </xf>
    <xf numFmtId="164" fontId="40" fillId="0" borderId="12" xfId="42" applyNumberFormat="1" applyFont="1" applyFill="1" applyBorder="1" applyAlignment="1">
      <alignment/>
    </xf>
    <xf numFmtId="164" fontId="40" fillId="0" borderId="14" xfId="42" applyNumberFormat="1" applyFont="1" applyFill="1" applyBorder="1" applyAlignment="1">
      <alignment/>
    </xf>
    <xf numFmtId="164" fontId="40" fillId="0" borderId="11" xfId="42" applyNumberFormat="1" applyFont="1" applyFill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" fontId="40" fillId="0" borderId="17" xfId="0" applyNumberFormat="1" applyFont="1" applyBorder="1" applyAlignment="1">
      <alignment horizontal="center"/>
    </xf>
    <xf numFmtId="1" fontId="40" fillId="0" borderId="18" xfId="0" applyNumberFormat="1" applyFont="1" applyBorder="1" applyAlignment="1">
      <alignment horizontal="center"/>
    </xf>
    <xf numFmtId="1" fontId="40" fillId="0" borderId="19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" fontId="41" fillId="33" borderId="12" xfId="0" applyNumberFormat="1" applyFont="1" applyFill="1" applyBorder="1" applyAlignment="1">
      <alignment horizontal="center"/>
    </xf>
    <xf numFmtId="1" fontId="40" fillId="33" borderId="11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/>
    </xf>
    <xf numFmtId="1" fontId="41" fillId="34" borderId="12" xfId="0" applyNumberFormat="1" applyFont="1" applyFill="1" applyBorder="1" applyAlignment="1">
      <alignment horizontal="center"/>
    </xf>
    <xf numFmtId="1" fontId="40" fillId="34" borderId="11" xfId="0" applyNumberFormat="1" applyFont="1" applyFill="1" applyBorder="1" applyAlignment="1">
      <alignment horizontal="center"/>
    </xf>
    <xf numFmtId="0" fontId="39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4">
      <selection activeCell="R7" sqref="R7"/>
    </sheetView>
  </sheetViews>
  <sheetFormatPr defaultColWidth="9.140625" defaultRowHeight="15"/>
  <cols>
    <col min="1" max="1" width="6.8515625" style="4" bestFit="1" customWidth="1"/>
    <col min="2" max="2" width="7.00390625" style="4" bestFit="1" customWidth="1"/>
    <col min="3" max="3" width="9.00390625" style="4" bestFit="1" customWidth="1"/>
    <col min="4" max="4" width="7.8515625" style="4" customWidth="1"/>
    <col min="5" max="5" width="7.140625" style="4" customWidth="1"/>
    <col min="6" max="6" width="7.421875" style="38" customWidth="1"/>
    <col min="7" max="7" width="6.421875" style="44" bestFit="1" customWidth="1"/>
    <col min="8" max="9" width="8.57421875" style="4" bestFit="1" customWidth="1"/>
    <col min="10" max="10" width="11.57421875" style="4" bestFit="1" customWidth="1"/>
    <col min="11" max="11" width="10.57421875" style="4" bestFit="1" customWidth="1"/>
    <col min="12" max="12" width="11.57421875" style="4" bestFit="1" customWidth="1"/>
    <col min="13" max="13" width="24.421875" style="4" customWidth="1"/>
    <col min="14" max="14" width="8.140625" style="4" bestFit="1" customWidth="1"/>
    <col min="15" max="16384" width="9.140625" style="4" customWidth="1"/>
  </cols>
  <sheetData>
    <row r="1" spans="1:14" s="1" customFormat="1" ht="19.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3" customFormat="1" ht="15.75">
      <c r="A2" s="2"/>
      <c r="B2" s="2"/>
      <c r="C2" s="2"/>
      <c r="D2" s="2"/>
      <c r="E2" s="2"/>
      <c r="F2" s="33"/>
      <c r="G2" s="39"/>
      <c r="H2" s="2"/>
      <c r="I2" s="2"/>
      <c r="J2" s="2"/>
      <c r="K2" s="2"/>
      <c r="L2" s="2"/>
      <c r="M2" s="2"/>
      <c r="N2" s="2"/>
    </row>
    <row r="3" spans="1:14" ht="15.75">
      <c r="A3" s="32" t="s">
        <v>0</v>
      </c>
      <c r="B3" s="23" t="s">
        <v>1</v>
      </c>
      <c r="C3" s="23"/>
      <c r="D3" s="23" t="s">
        <v>2</v>
      </c>
      <c r="E3" s="23"/>
      <c r="F3" s="34" t="s">
        <v>16</v>
      </c>
      <c r="G3" s="40" t="s">
        <v>15</v>
      </c>
      <c r="H3" s="21" t="s">
        <v>11</v>
      </c>
      <c r="I3" s="21" t="s">
        <v>14</v>
      </c>
      <c r="J3" s="21" t="s">
        <v>12</v>
      </c>
      <c r="K3" s="21" t="s">
        <v>13</v>
      </c>
      <c r="L3" s="24" t="s">
        <v>17</v>
      </c>
      <c r="M3" s="23" t="s">
        <v>3</v>
      </c>
      <c r="N3" s="23"/>
    </row>
    <row r="4" spans="1:14" ht="60.75" customHeight="1">
      <c r="A4" s="23"/>
      <c r="B4" s="5" t="s">
        <v>4</v>
      </c>
      <c r="C4" s="5" t="s">
        <v>5</v>
      </c>
      <c r="D4" s="5" t="s">
        <v>4</v>
      </c>
      <c r="E4" s="5" t="s">
        <v>5</v>
      </c>
      <c r="F4" s="35"/>
      <c r="G4" s="41"/>
      <c r="H4" s="22"/>
      <c r="I4" s="22"/>
      <c r="J4" s="22"/>
      <c r="K4" s="22"/>
      <c r="L4" s="25"/>
      <c r="M4" s="5" t="s">
        <v>6</v>
      </c>
      <c r="N4" s="5" t="s">
        <v>7</v>
      </c>
    </row>
    <row r="5" spans="1:14" ht="19.5" customHeight="1">
      <c r="A5" s="6">
        <v>1</v>
      </c>
      <c r="B5" s="6">
        <v>32396</v>
      </c>
      <c r="C5" s="6">
        <v>32466</v>
      </c>
      <c r="D5" s="6">
        <v>145</v>
      </c>
      <c r="E5" s="6">
        <v>159</v>
      </c>
      <c r="F5" s="36">
        <f aca="true" t="shared" si="0" ref="F5:F10">C5-B5</f>
        <v>70</v>
      </c>
      <c r="G5" s="42">
        <f aca="true" t="shared" si="1" ref="G5:G10">E5-D5</f>
        <v>14</v>
      </c>
      <c r="H5" s="6">
        <v>1900</v>
      </c>
      <c r="I5" s="6">
        <v>6300</v>
      </c>
      <c r="J5" s="7">
        <f aca="true" t="shared" si="2" ref="J5:K10">H5*F5</f>
        <v>133000</v>
      </c>
      <c r="K5" s="7">
        <f t="shared" si="2"/>
        <v>88200</v>
      </c>
      <c r="L5" s="17">
        <f>K5+J5</f>
        <v>221200</v>
      </c>
      <c r="M5" s="8"/>
      <c r="N5" s="8"/>
    </row>
    <row r="6" spans="1:14" ht="19.5" customHeight="1">
      <c r="A6" s="9">
        <v>2</v>
      </c>
      <c r="B6" s="9">
        <v>990</v>
      </c>
      <c r="C6" s="9">
        <v>1030</v>
      </c>
      <c r="D6" s="9">
        <v>106</v>
      </c>
      <c r="E6" s="9">
        <v>110</v>
      </c>
      <c r="F6" s="36">
        <f t="shared" si="0"/>
        <v>40</v>
      </c>
      <c r="G6" s="42">
        <f t="shared" si="1"/>
        <v>4</v>
      </c>
      <c r="H6" s="6">
        <v>1900</v>
      </c>
      <c r="I6" s="6">
        <v>6300</v>
      </c>
      <c r="J6" s="7">
        <f t="shared" si="2"/>
        <v>76000</v>
      </c>
      <c r="K6" s="7">
        <f t="shared" si="2"/>
        <v>25200</v>
      </c>
      <c r="L6" s="17">
        <f aca="true" t="shared" si="3" ref="L6:L11">K6+J6</f>
        <v>101200</v>
      </c>
      <c r="M6" s="10"/>
      <c r="N6" s="10"/>
    </row>
    <row r="7" spans="1:14" ht="19.5" customHeight="1">
      <c r="A7" s="9">
        <v>3</v>
      </c>
      <c r="B7" s="9">
        <v>2872</v>
      </c>
      <c r="C7" s="9">
        <v>3046</v>
      </c>
      <c r="D7" s="9">
        <v>100</v>
      </c>
      <c r="E7" s="9">
        <v>115</v>
      </c>
      <c r="F7" s="36">
        <f t="shared" si="0"/>
        <v>174</v>
      </c>
      <c r="G7" s="42">
        <f t="shared" si="1"/>
        <v>15</v>
      </c>
      <c r="H7" s="6">
        <v>1900</v>
      </c>
      <c r="I7" s="6">
        <v>6300</v>
      </c>
      <c r="J7" s="7">
        <f t="shared" si="2"/>
        <v>330600</v>
      </c>
      <c r="K7" s="7">
        <f t="shared" si="2"/>
        <v>94500</v>
      </c>
      <c r="L7" s="17">
        <f t="shared" si="3"/>
        <v>425100</v>
      </c>
      <c r="M7" s="10"/>
      <c r="N7" s="10"/>
    </row>
    <row r="8" spans="1:14" ht="19.5" customHeight="1">
      <c r="A8" s="9">
        <v>4</v>
      </c>
      <c r="B8" s="9">
        <v>5839</v>
      </c>
      <c r="C8" s="9">
        <v>5905</v>
      </c>
      <c r="D8" s="9">
        <v>115</v>
      </c>
      <c r="E8" s="9">
        <v>127</v>
      </c>
      <c r="F8" s="36">
        <f t="shared" si="0"/>
        <v>66</v>
      </c>
      <c r="G8" s="42">
        <f t="shared" si="1"/>
        <v>12</v>
      </c>
      <c r="H8" s="6">
        <v>1900</v>
      </c>
      <c r="I8" s="6">
        <v>6300</v>
      </c>
      <c r="J8" s="7">
        <f t="shared" si="2"/>
        <v>125400</v>
      </c>
      <c r="K8" s="7">
        <f t="shared" si="2"/>
        <v>75600</v>
      </c>
      <c r="L8" s="17">
        <f t="shared" si="3"/>
        <v>201000</v>
      </c>
      <c r="M8" s="10"/>
      <c r="N8" s="10"/>
    </row>
    <row r="9" spans="1:14" ht="19.5" customHeight="1">
      <c r="A9" s="9">
        <v>5</v>
      </c>
      <c r="B9" s="9">
        <v>570</v>
      </c>
      <c r="C9" s="9">
        <v>695</v>
      </c>
      <c r="D9" s="9">
        <v>127</v>
      </c>
      <c r="E9" s="9">
        <v>138</v>
      </c>
      <c r="F9" s="36">
        <f t="shared" si="0"/>
        <v>125</v>
      </c>
      <c r="G9" s="42">
        <f t="shared" si="1"/>
        <v>11</v>
      </c>
      <c r="H9" s="6">
        <v>1900</v>
      </c>
      <c r="I9" s="6">
        <v>6300</v>
      </c>
      <c r="J9" s="7">
        <f t="shared" si="2"/>
        <v>237500</v>
      </c>
      <c r="K9" s="7">
        <f t="shared" si="2"/>
        <v>69300</v>
      </c>
      <c r="L9" s="17">
        <f t="shared" si="3"/>
        <v>306800</v>
      </c>
      <c r="M9" s="10"/>
      <c r="N9" s="10"/>
    </row>
    <row r="10" spans="1:14" ht="19.5" customHeight="1">
      <c r="A10" s="9">
        <v>6</v>
      </c>
      <c r="B10" s="9">
        <v>20083</v>
      </c>
      <c r="C10" s="9">
        <v>20182</v>
      </c>
      <c r="D10" s="9">
        <v>135</v>
      </c>
      <c r="E10" s="9">
        <v>143</v>
      </c>
      <c r="F10" s="36">
        <f t="shared" si="0"/>
        <v>99</v>
      </c>
      <c r="G10" s="42">
        <f t="shared" si="1"/>
        <v>8</v>
      </c>
      <c r="H10" s="6">
        <v>1900</v>
      </c>
      <c r="I10" s="6">
        <v>6300</v>
      </c>
      <c r="J10" s="7">
        <f t="shared" si="2"/>
        <v>188100</v>
      </c>
      <c r="K10" s="7">
        <f t="shared" si="2"/>
        <v>50400</v>
      </c>
      <c r="L10" s="18">
        <f t="shared" si="3"/>
        <v>238500</v>
      </c>
      <c r="M10" s="10"/>
      <c r="N10" s="10"/>
    </row>
    <row r="11" spans="1:14" ht="19.5" customHeight="1">
      <c r="A11" s="26" t="s">
        <v>8</v>
      </c>
      <c r="B11" s="27"/>
      <c r="C11" s="27"/>
      <c r="D11" s="27"/>
      <c r="E11" s="28"/>
      <c r="F11" s="37">
        <f>SUM(F5:F10)</f>
        <v>574</v>
      </c>
      <c r="G11" s="43">
        <f>SUM(G5:G10)</f>
        <v>64</v>
      </c>
      <c r="H11" s="11"/>
      <c r="I11" s="12"/>
      <c r="J11" s="13">
        <f>SUM(J5:J10)</f>
        <v>1090600</v>
      </c>
      <c r="K11" s="13">
        <f>SUM(K5:K10)</f>
        <v>403200</v>
      </c>
      <c r="L11" s="19">
        <f t="shared" si="3"/>
        <v>1493800</v>
      </c>
      <c r="M11" s="14"/>
      <c r="N11" s="14"/>
    </row>
    <row r="13" spans="10:15" ht="15.75">
      <c r="J13" s="29"/>
      <c r="K13" s="29"/>
      <c r="L13" s="29"/>
      <c r="M13" s="29"/>
      <c r="N13" s="29"/>
      <c r="O13" s="15"/>
    </row>
    <row r="14" spans="10:15" ht="15.75">
      <c r="J14" s="30"/>
      <c r="K14" s="30"/>
      <c r="L14" s="30"/>
      <c r="M14" s="30"/>
      <c r="N14" s="30"/>
      <c r="O14" s="16"/>
    </row>
    <row r="15" spans="10:15" ht="15.75">
      <c r="J15" s="30"/>
      <c r="K15" s="30"/>
      <c r="L15" s="30"/>
      <c r="M15" s="30"/>
      <c r="N15" s="30"/>
      <c r="O15" s="16"/>
    </row>
    <row r="16" spans="2:15" ht="19.5">
      <c r="B16" s="31" t="s">
        <v>19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4" ht="15.75">
      <c r="A17" s="2"/>
      <c r="B17" s="2"/>
      <c r="C17" s="2"/>
      <c r="D17" s="2"/>
      <c r="E17" s="2"/>
      <c r="F17" s="33"/>
      <c r="G17" s="39"/>
      <c r="H17" s="2"/>
      <c r="I17" s="2"/>
      <c r="J17" s="2"/>
      <c r="K17" s="2"/>
      <c r="L17" s="2"/>
      <c r="M17" s="2"/>
      <c r="N17" s="2"/>
    </row>
    <row r="18" spans="1:14" ht="15.75">
      <c r="A18" s="32" t="s">
        <v>0</v>
      </c>
      <c r="B18" s="23" t="s">
        <v>1</v>
      </c>
      <c r="C18" s="23"/>
      <c r="D18" s="23" t="s">
        <v>2</v>
      </c>
      <c r="E18" s="23"/>
      <c r="F18" s="34" t="s">
        <v>16</v>
      </c>
      <c r="G18" s="40" t="s">
        <v>15</v>
      </c>
      <c r="H18" s="21" t="s">
        <v>11</v>
      </c>
      <c r="I18" s="21" t="s">
        <v>14</v>
      </c>
      <c r="J18" s="21" t="s">
        <v>12</v>
      </c>
      <c r="K18" s="21" t="s">
        <v>13</v>
      </c>
      <c r="L18" s="24" t="s">
        <v>17</v>
      </c>
      <c r="M18" s="23" t="s">
        <v>3</v>
      </c>
      <c r="N18" s="23"/>
    </row>
    <row r="19" spans="1:14" ht="15.75">
      <c r="A19" s="23"/>
      <c r="B19" s="20" t="s">
        <v>4</v>
      </c>
      <c r="C19" s="20" t="s">
        <v>5</v>
      </c>
      <c r="D19" s="20" t="s">
        <v>4</v>
      </c>
      <c r="E19" s="20" t="s">
        <v>5</v>
      </c>
      <c r="F19" s="35"/>
      <c r="G19" s="41"/>
      <c r="H19" s="22"/>
      <c r="I19" s="22"/>
      <c r="J19" s="22"/>
      <c r="K19" s="22"/>
      <c r="L19" s="25"/>
      <c r="M19" s="20" t="s">
        <v>6</v>
      </c>
      <c r="N19" s="20" t="s">
        <v>7</v>
      </c>
    </row>
    <row r="20" spans="1:14" ht="15.75">
      <c r="A20" s="6">
        <v>1</v>
      </c>
      <c r="B20" s="6">
        <v>18999</v>
      </c>
      <c r="C20" s="6">
        <v>19074</v>
      </c>
      <c r="D20" s="6">
        <v>3193</v>
      </c>
      <c r="E20" s="6">
        <v>3204</v>
      </c>
      <c r="F20" s="36">
        <f aca="true" t="shared" si="4" ref="F20:F25">C20-B20</f>
        <v>75</v>
      </c>
      <c r="G20" s="42">
        <f aca="true" t="shared" si="5" ref="G20:G25">E20-D20</f>
        <v>11</v>
      </c>
      <c r="H20" s="6">
        <v>1900</v>
      </c>
      <c r="I20" s="6">
        <v>6300</v>
      </c>
      <c r="J20" s="7">
        <f aca="true" t="shared" si="6" ref="J20:J25">H20*F20</f>
        <v>142500</v>
      </c>
      <c r="K20" s="7">
        <f aca="true" t="shared" si="7" ref="K20:K25">I20*G20</f>
        <v>69300</v>
      </c>
      <c r="L20" s="17">
        <f>K20+J20</f>
        <v>211800</v>
      </c>
      <c r="M20" s="8"/>
      <c r="N20" s="8"/>
    </row>
    <row r="21" spans="1:14" ht="15.75">
      <c r="A21" s="9">
        <v>2</v>
      </c>
      <c r="B21" s="9">
        <v>22135</v>
      </c>
      <c r="C21" s="9">
        <v>22313</v>
      </c>
      <c r="D21" s="9">
        <v>2814</v>
      </c>
      <c r="E21" s="9">
        <v>2829</v>
      </c>
      <c r="F21" s="36">
        <f t="shared" si="4"/>
        <v>178</v>
      </c>
      <c r="G21" s="42">
        <f t="shared" si="5"/>
        <v>15</v>
      </c>
      <c r="H21" s="6">
        <v>1900</v>
      </c>
      <c r="I21" s="6">
        <v>6300</v>
      </c>
      <c r="J21" s="7">
        <f t="shared" si="6"/>
        <v>338200</v>
      </c>
      <c r="K21" s="7">
        <f t="shared" si="7"/>
        <v>94500</v>
      </c>
      <c r="L21" s="17">
        <f aca="true" t="shared" si="8" ref="L21:L26">K21+J21</f>
        <v>432700</v>
      </c>
      <c r="M21" s="10"/>
      <c r="N21" s="10"/>
    </row>
    <row r="22" spans="1:14" ht="15.75">
      <c r="A22" s="9">
        <v>3</v>
      </c>
      <c r="B22" s="9">
        <v>21170</v>
      </c>
      <c r="C22" s="9">
        <v>21182</v>
      </c>
      <c r="D22" s="9">
        <v>4283</v>
      </c>
      <c r="E22" s="9">
        <v>4288</v>
      </c>
      <c r="F22" s="36">
        <f t="shared" si="4"/>
        <v>12</v>
      </c>
      <c r="G22" s="42">
        <f t="shared" si="5"/>
        <v>5</v>
      </c>
      <c r="H22" s="6">
        <v>1900</v>
      </c>
      <c r="I22" s="6">
        <v>6300</v>
      </c>
      <c r="J22" s="7">
        <f t="shared" si="6"/>
        <v>22800</v>
      </c>
      <c r="K22" s="7">
        <f t="shared" si="7"/>
        <v>31500</v>
      </c>
      <c r="L22" s="17">
        <f t="shared" si="8"/>
        <v>54300</v>
      </c>
      <c r="M22" s="10"/>
      <c r="N22" s="10"/>
    </row>
    <row r="23" spans="1:14" ht="15.75">
      <c r="A23" s="9">
        <v>4</v>
      </c>
      <c r="B23" s="9">
        <v>29098</v>
      </c>
      <c r="C23" s="9">
        <v>29109</v>
      </c>
      <c r="D23" s="9">
        <v>3283</v>
      </c>
      <c r="E23" s="9">
        <v>3310</v>
      </c>
      <c r="F23" s="36">
        <f t="shared" si="4"/>
        <v>11</v>
      </c>
      <c r="G23" s="42">
        <f t="shared" si="5"/>
        <v>27</v>
      </c>
      <c r="H23" s="6">
        <v>1900</v>
      </c>
      <c r="I23" s="6">
        <v>6300</v>
      </c>
      <c r="J23" s="7">
        <f t="shared" si="6"/>
        <v>20900</v>
      </c>
      <c r="K23" s="7">
        <f t="shared" si="7"/>
        <v>170100</v>
      </c>
      <c r="L23" s="17">
        <f t="shared" si="8"/>
        <v>191000</v>
      </c>
      <c r="M23" s="10"/>
      <c r="N23" s="10"/>
    </row>
    <row r="24" spans="1:14" ht="15.75">
      <c r="A24" s="9">
        <v>5</v>
      </c>
      <c r="B24" s="9">
        <v>23203</v>
      </c>
      <c r="C24" s="9">
        <v>23323</v>
      </c>
      <c r="D24" s="9">
        <v>3409</v>
      </c>
      <c r="E24" s="9">
        <v>3421</v>
      </c>
      <c r="F24" s="36">
        <f t="shared" si="4"/>
        <v>120</v>
      </c>
      <c r="G24" s="42">
        <f t="shared" si="5"/>
        <v>12</v>
      </c>
      <c r="H24" s="6">
        <v>1900</v>
      </c>
      <c r="I24" s="6">
        <v>6300</v>
      </c>
      <c r="J24" s="7">
        <f t="shared" si="6"/>
        <v>228000</v>
      </c>
      <c r="K24" s="7">
        <f t="shared" si="7"/>
        <v>75600</v>
      </c>
      <c r="L24" s="17">
        <f t="shared" si="8"/>
        <v>303600</v>
      </c>
      <c r="M24" s="10"/>
      <c r="N24" s="10"/>
    </row>
    <row r="25" spans="1:14" ht="15.75">
      <c r="A25" s="9">
        <v>6</v>
      </c>
      <c r="B25" s="9"/>
      <c r="C25" s="9"/>
      <c r="D25" s="9"/>
      <c r="E25" s="9"/>
      <c r="F25" s="36">
        <f t="shared" si="4"/>
        <v>0</v>
      </c>
      <c r="G25" s="42">
        <f t="shared" si="5"/>
        <v>0</v>
      </c>
      <c r="H25" s="6">
        <v>1900</v>
      </c>
      <c r="I25" s="6">
        <v>6300</v>
      </c>
      <c r="J25" s="7">
        <f t="shared" si="6"/>
        <v>0</v>
      </c>
      <c r="K25" s="7">
        <f t="shared" si="7"/>
        <v>0</v>
      </c>
      <c r="L25" s="18">
        <f t="shared" si="8"/>
        <v>0</v>
      </c>
      <c r="M25" s="10"/>
      <c r="N25" s="10"/>
    </row>
    <row r="26" spans="1:14" ht="15.75">
      <c r="A26" s="26" t="s">
        <v>8</v>
      </c>
      <c r="B26" s="27"/>
      <c r="C26" s="27"/>
      <c r="D26" s="27"/>
      <c r="E26" s="28"/>
      <c r="F26" s="37">
        <f>SUM(F20:F25)</f>
        <v>396</v>
      </c>
      <c r="G26" s="43">
        <f>SUM(G20:G25)</f>
        <v>70</v>
      </c>
      <c r="H26" s="11"/>
      <c r="I26" s="12"/>
      <c r="J26" s="13">
        <f>SUM(J20:J25)</f>
        <v>752400</v>
      </c>
      <c r="K26" s="13">
        <f>SUM(K20:K25)</f>
        <v>441000</v>
      </c>
      <c r="L26" s="19">
        <f t="shared" si="8"/>
        <v>1193400</v>
      </c>
      <c r="M26" s="14"/>
      <c r="N26" s="14"/>
    </row>
    <row r="29" spans="10:14" ht="15.75">
      <c r="J29" s="29" t="s">
        <v>20</v>
      </c>
      <c r="K29" s="29"/>
      <c r="L29" s="29"/>
      <c r="M29" s="29"/>
      <c r="N29" s="29"/>
    </row>
    <row r="30" spans="10:14" ht="15.75">
      <c r="J30" s="30" t="s">
        <v>9</v>
      </c>
      <c r="K30" s="30"/>
      <c r="L30" s="30"/>
      <c r="M30" s="30"/>
      <c r="N30" s="30"/>
    </row>
    <row r="31" spans="10:14" ht="15.75">
      <c r="J31" s="30" t="s">
        <v>10</v>
      </c>
      <c r="K31" s="30"/>
      <c r="L31" s="30"/>
      <c r="M31" s="30"/>
      <c r="N31" s="30"/>
    </row>
  </sheetData>
  <sheetProtection/>
  <mergeCells count="32">
    <mergeCell ref="B16:O16"/>
    <mergeCell ref="J29:N29"/>
    <mergeCell ref="J30:N30"/>
    <mergeCell ref="J31:N31"/>
    <mergeCell ref="I18:I19"/>
    <mergeCell ref="J18:J19"/>
    <mergeCell ref="K18:K19"/>
    <mergeCell ref="L18:L19"/>
    <mergeCell ref="M18:N18"/>
    <mergeCell ref="A26:E26"/>
    <mergeCell ref="A18:A19"/>
    <mergeCell ref="B18:C18"/>
    <mergeCell ref="D18:E18"/>
    <mergeCell ref="F18:F19"/>
    <mergeCell ref="G18:G19"/>
    <mergeCell ref="H18:H19"/>
    <mergeCell ref="A11:E11"/>
    <mergeCell ref="B3:C3"/>
    <mergeCell ref="J13:N13"/>
    <mergeCell ref="J14:N14"/>
    <mergeCell ref="J15:N15"/>
    <mergeCell ref="A1:N1"/>
    <mergeCell ref="A3:A4"/>
    <mergeCell ref="D3:E3"/>
    <mergeCell ref="F3:F4"/>
    <mergeCell ref="I3:I4"/>
    <mergeCell ref="J3:J4"/>
    <mergeCell ref="M3:N3"/>
    <mergeCell ref="G3:G4"/>
    <mergeCell ref="H3:H4"/>
    <mergeCell ref="K3:K4"/>
    <mergeCell ref="L3:L4"/>
  </mergeCells>
  <printOptions horizontalCentered="1"/>
  <pageMargins left="0.7" right="0.5" top="0.75" bottom="0.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LeHanh</dc:creator>
  <cp:keywords/>
  <dc:description/>
  <cp:lastModifiedBy>Admin</cp:lastModifiedBy>
  <cp:lastPrinted>2019-01-22T02:44:38Z</cp:lastPrinted>
  <dcterms:created xsi:type="dcterms:W3CDTF">2018-09-05T07:49:25Z</dcterms:created>
  <dcterms:modified xsi:type="dcterms:W3CDTF">2019-10-02T02:17:22Z</dcterms:modified>
  <cp:category/>
  <cp:version/>
  <cp:contentType/>
  <cp:contentStatus/>
</cp:coreProperties>
</file>